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754FA48E-C1A7-406B-B022-D74572AA9CA6}" xr6:coauthVersionLast="47" xr6:coauthVersionMax="47" xr10:uidLastSave="{00000000-0000-0000-0000-000000000000}"/>
  <workbookProtection workbookAlgorithmName="SHA-512" workbookHashValue="iDq34C6q+yonw0vutof89YKw2o6TroIWfD4g71mee8iz2VYBeo3xc2ox9Pxbup+8VfsKRvQ8nP1Gvo2kc8OtwQ==" workbookSaltValue="dlFel3/xVQCqZpsp7m/eUA==" workbookSpinCount="100000" lockStructure="1"/>
  <bookViews>
    <workbookView xWindow="150" yWindow="60" windowWidth="22530" windowHeight="20820" tabRatio="912" firstSheet="1" activeTab="1" xr2:uid="{D327D7C1-748B-4C6B-A578-75488019F8F7}"/>
  </bookViews>
  <sheets>
    <sheet name="FINNED TUBE" sheetId="10" state="hidden" r:id="rId1"/>
    <sheet name="GLATTROHRE" sheetId="11"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<sst xmlns="http://schemas.openxmlformats.org/spreadsheetml/2006/main" count="517" uniqueCount="310">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</sst>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251</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251</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251</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251</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ROUND((I16*(GLATTROHRE!$G$6/1000)),0)</f>
        <v>237</v>
      </c>
      <c r="C16" s="162">
        <v>0.33</v>
      </c>
      <c r="D16" s="127">
        <v>2.5486</v>
      </c>
      <c r="E16" s="149">
        <v>1.2787999999999999</v>
      </c>
      <c r="F16" s="152">
        <f>IF(GLATTROHRE!$F$4="A",GLATTROHRE!$D$4,GLATTROHRE!$E$4)</f>
        <v>50</v>
      </c>
      <c r="G16" s="152">
        <f t="shared" ref="G16:G21" si="2">D16*(POWER(F16,E16))</f>
        <v>379.266531833263</v>
      </c>
      <c r="H16" s="127">
        <v>1600</v>
      </c>
      <c r="I16" s="153">
        <f t="shared" ref="I16:I21" si="3">G16/(H16/1000)</f>
        <v>237.04158239578936</v>
      </c>
    </row>
    <row r="17" spans="1:9" ht="15.75" thickBot="1" x14ac:dyDescent="0.3">
      <c r="A17" s="170" t="s">
        <v>184</v>
      </c>
      <c r="B17" s="161">
        <f>ROUND((I17*(GLATTROHRE!$G$6/1000)),0)</f>
        <v>286</v>
      </c>
      <c r="C17" s="163">
        <v>0.35</v>
      </c>
      <c r="D17" s="127">
        <v>2.0994999999999999</v>
      </c>
      <c r="E17" s="127">
        <v>1.2565999999999999</v>
      </c>
      <c r="F17" s="152">
        <f>IF(GLATTROHRE!$F$4="A",GLATTROHRE!$D$4,GLATTROHRE!$E$4)</f>
        <v>50</v>
      </c>
      <c r="G17" s="152">
        <f t="shared" si="2"/>
        <v>286.44522460565457</v>
      </c>
      <c r="H17" s="127">
        <v>1000</v>
      </c>
      <c r="I17" s="153">
        <f t="shared" si="3"/>
        <v>286.44522460565457</v>
      </c>
    </row>
    <row r="18" spans="1:9" ht="15.75" thickBot="1" x14ac:dyDescent="0.3">
      <c r="A18" s="170" t="s">
        <v>185</v>
      </c>
      <c r="B18" s="161">
        <f>ROUND((I18*(GLATTROHRE!$G$6/1000)),0)</f>
        <v>300</v>
      </c>
      <c r="C18" s="162">
        <v>0.39</v>
      </c>
      <c r="D18" s="127">
        <v>3.2644000000000002</v>
      </c>
      <c r="E18" s="127">
        <v>1.2419</v>
      </c>
      <c r="F18" s="152">
        <f>IF(GLATTROHRE!$F$4="A",GLATTROHRE!$D$4,GLATTROHRE!$E$4)</f>
        <v>50</v>
      </c>
      <c r="G18" s="152">
        <f t="shared" si="2"/>
        <v>420.48859183886344</v>
      </c>
      <c r="H18" s="127">
        <v>1400</v>
      </c>
      <c r="I18" s="153">
        <f t="shared" si="3"/>
        <v>300.34899417061678</v>
      </c>
    </row>
    <row r="19" spans="1:9" ht="15.75" thickBot="1" x14ac:dyDescent="0.3">
      <c r="A19" s="170" t="s">
        <v>186</v>
      </c>
      <c r="B19" s="161">
        <f>ROUND((I19*(GLATTROHRE!$G$6/1000)),0)</f>
        <v>324</v>
      </c>
      <c r="C19" s="162">
        <v>0.4</v>
      </c>
      <c r="D19" s="127">
        <v>3.4300999999999999</v>
      </c>
      <c r="E19" s="153">
        <v>1.2490000000000001</v>
      </c>
      <c r="F19" s="152">
        <f>IF(GLATTROHRE!$F$4="A",GLATTROHRE!$D$4,GLATTROHRE!$E$4)</f>
        <v>50</v>
      </c>
      <c r="G19" s="152">
        <f t="shared" si="2"/>
        <v>454.27654795217188</v>
      </c>
      <c r="H19" s="127">
        <v>1400</v>
      </c>
      <c r="I19" s="153">
        <f t="shared" si="3"/>
        <v>324.48324853726564</v>
      </c>
    </row>
    <row r="20" spans="1:9" ht="15.75" thickBot="1" x14ac:dyDescent="0.3">
      <c r="A20" s="170" t="s">
        <v>187</v>
      </c>
      <c r="B20" s="161">
        <f>ROUND((I20*(GLATTROHRE!$G$6/1000)),0)</f>
        <v>374</v>
      </c>
      <c r="C20" s="162">
        <v>0.42</v>
      </c>
      <c r="D20" s="127">
        <v>3.1674000000000002</v>
      </c>
      <c r="E20" s="153">
        <v>1.22</v>
      </c>
      <c r="F20" s="152">
        <f>IF(GLATTROHRE!$F$4="A",GLATTROHRE!$D$4,GLATTROHRE!$E$4)</f>
        <v>50</v>
      </c>
      <c r="G20" s="152">
        <f t="shared" si="2"/>
        <v>374.49525351991605</v>
      </c>
      <c r="H20" s="127">
        <v>1000</v>
      </c>
      <c r="I20" s="153">
        <f t="shared" si="3"/>
        <v>374.49525351991605</v>
      </c>
    </row>
    <row r="21" spans="1:9" ht="15.75" thickBot="1" x14ac:dyDescent="0.3">
      <c r="A21" s="170" t="s">
        <v>188</v>
      </c>
      <c r="B21" s="161">
        <f>ROUND((I21*(GLATTROHRE!$G$6/1000)),0)</f>
        <v>419</v>
      </c>
      <c r="C21" s="162">
        <v>0.44</v>
      </c>
      <c r="D21" s="127">
        <v>2.7637</v>
      </c>
      <c r="E21" s="127">
        <v>1.2838000000000001</v>
      </c>
      <c r="F21" s="152">
        <f>IF(GLATTROHRE!$F$4="A",GLATTROHRE!$D$4,GLATTROHRE!$E$4)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GLATTROHRE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2024-04-21T12:49:49Z</dcterms:modified>
</cp:coreProperties>
</file>